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PUTUMAYO 19 DÍAS 2017" sheetId="2" r:id="rId1"/>
    <sheet name="PUTUMAYO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29" i="1"/>
  <c r="D27" i="1"/>
  <c r="D25" i="1"/>
  <c r="D23" i="1"/>
  <c r="D22" i="1"/>
  <c r="C57" i="1"/>
  <c r="D56" i="1"/>
  <c r="D57" i="1" s="1"/>
  <c r="D52" i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43" i="1" s="1"/>
  <c r="D32" i="1"/>
  <c r="D31" i="1"/>
  <c r="D30" i="1"/>
  <c r="D28" i="1"/>
  <c r="D26" i="1"/>
  <c r="D24" i="1"/>
  <c r="C14" i="1"/>
  <c r="D46" i="1" l="1"/>
  <c r="D48" i="1" s="1"/>
  <c r="D51" i="1"/>
  <c r="D53" i="1" s="1"/>
  <c r="C53" i="1"/>
  <c r="C33" i="1"/>
  <c r="C60" i="1" s="1"/>
  <c r="D21" i="1"/>
  <c r="D33" i="1" s="1"/>
  <c r="C61" i="1" l="1"/>
  <c r="C64" i="1" s="1"/>
  <c r="D60" i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<sst xmlns="http://schemas.openxmlformats.org/spreadsheetml/2006/main" count="122" uniqueCount="66">
  <si>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</si>
  <si>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</si>
  <si>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</si>
  <si>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</si>
  <si>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</si>
  <si>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</si>
  <si>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</si>
  <si>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</si>
  <si>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</si>
  <si>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</si>
  <si>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</si>
  <si>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</si>
  <si>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</si>
  <si>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</si>
  <si>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</si>
  <si>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</si>
  <si>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</si>
  <si>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</si>
  <si>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</si>
  <si>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</si>
  <si>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</si>
  <si>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</si>
  <si>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</si>
  <si>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</si>
  <si>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</si>
  <si>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</si>
  <si>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</si>
  <si>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</si>
  <si>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</si>
  <si>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</si>
  <si>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</si>
  <si>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</si>
  <si>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</si>
  <si>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</si>
  <si>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</si>
  <si>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</si>
  <si>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</si>
  <si>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</si>
  <si>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</si>
  <si>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</si>
  <si>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</si>
  <si>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</si>
  <si>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</si>
  <si>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</si>
  <si>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</si>
  <si>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</si>
  <si>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</si>
  <si>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</si>
  <si>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</si>
  <si>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</si>
  <si>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</si>
  <si>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</si>
  <si>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</si>
  <si>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</si>
  <si>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</si>
  <si>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</si>
  <si>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</si>
  <si>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</si>
  <si>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</si>
  <si>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PUTUMAYO 7 MESES</t>
  </si>
  <si>
    <t>REGIONAL PUTUMAYO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</si>
  <si>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</si>
  <si>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</si>
  <si>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</si>
  <si>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</si>
  <si>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PUTUMAYO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</si>
</sst>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6001</v>
      </c>
    </row>
    <row r="8" spans="1:3" x14ac:dyDescent="0.25">
      <c r="A8" s="4" t="s">
        <v>22</v>
      </c>
      <c r="B8" s="5">
        <v>15</v>
      </c>
      <c r="C8" s="16">
        <v>4826</v>
      </c>
    </row>
    <row r="9" spans="1:3" x14ac:dyDescent="0.25">
      <c r="A9" s="4" t="s">
        <v>23</v>
      </c>
      <c r="B9" s="5">
        <v>20</v>
      </c>
      <c r="C9" s="16">
        <v>5610</v>
      </c>
    </row>
    <row r="10" spans="1:3" x14ac:dyDescent="0.25">
      <c r="A10" s="4" t="s">
        <v>24</v>
      </c>
      <c r="B10" s="5">
        <v>30</v>
      </c>
      <c r="C10" s="16">
        <v>7250</v>
      </c>
    </row>
    <row r="11" spans="1:3" x14ac:dyDescent="0.25">
      <c r="A11" s="4" t="s">
        <v>25</v>
      </c>
      <c r="B11" s="5">
        <v>15</v>
      </c>
      <c r="C11" s="16">
        <v>1331</v>
      </c>
    </row>
    <row r="12" spans="1:3" x14ac:dyDescent="0.25">
      <c r="A12" s="4" t="s">
        <v>26</v>
      </c>
      <c r="B12" s="5">
        <v>4</v>
      </c>
      <c r="C12" s="16">
        <v>8833</v>
      </c>
    </row>
    <row r="13" spans="1:3" x14ac:dyDescent="0.25">
      <c r="A13" s="4" t="s">
        <v>27</v>
      </c>
      <c r="B13" s="5">
        <v>1</v>
      </c>
      <c r="C13" s="16">
        <v>4373</v>
      </c>
    </row>
    <row r="14" spans="1:3" x14ac:dyDescent="0.25">
      <c r="A14" s="4" t="s">
        <v>28</v>
      </c>
      <c r="B14" s="5">
        <v>4</v>
      </c>
      <c r="C14" s="16">
        <v>4589</v>
      </c>
    </row>
    <row r="15" spans="1:3" x14ac:dyDescent="0.25">
      <c r="A15" s="4" t="s">
        <v>29</v>
      </c>
      <c r="B15" s="5">
        <v>4</v>
      </c>
      <c r="C15" s="16">
        <v>2892</v>
      </c>
    </row>
    <row r="16" spans="1:3" x14ac:dyDescent="0.25">
      <c r="A16" s="4" t="s">
        <v>30</v>
      </c>
      <c r="B16" s="5">
        <v>30</v>
      </c>
      <c r="C16" s="16">
        <v>6909</v>
      </c>
    </row>
    <row r="17" spans="1:3" x14ac:dyDescent="0.25">
      <c r="A17" s="4" t="s">
        <v>31</v>
      </c>
      <c r="B17" s="5">
        <v>4</v>
      </c>
      <c r="C17" s="16">
        <v>5021</v>
      </c>
    </row>
    <row r="18" spans="1:3" x14ac:dyDescent="0.25">
      <c r="A18" s="4" t="s">
        <v>32</v>
      </c>
      <c r="B18" s="5">
        <v>160</v>
      </c>
      <c r="C18" s="16">
        <v>10618</v>
      </c>
    </row>
    <row r="19" spans="1:3" x14ac:dyDescent="0.25">
      <c r="A19" s="17" t="s">
        <v>33</v>
      </c>
      <c r="B19" s="18"/>
      <c r="C19" s="19">
        <f>SUM(C7:C18)</f>
        <v>68253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2893029</v>
      </c>
    </row>
    <row r="34" spans="1:3" x14ac:dyDescent="0.25">
      <c r="A34" s="17" t="s">
        <v>51</v>
      </c>
      <c r="B34"/>
      <c r="C34" s="22">
        <f>+C32+C33</f>
        <v>2960585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1402709</v>
      </c>
    </row>
    <row r="42" spans="1:3" x14ac:dyDescent="0.25">
      <c r="A42" s="17" t="s">
        <v>57</v>
      </c>
      <c r="B42"/>
      <c r="C42" s="19">
        <f>+C41</f>
        <v>1402709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17163488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D7" sqref="D7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358856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9857</v>
      </c>
      <c r="D21" s="16">
        <f t="shared" ref="D21:D32" si="0">+C21*7</f>
        <v>68999</v>
      </c>
      <c r="E21" s="7"/>
    </row>
    <row r="22" spans="1:5" x14ac:dyDescent="0.25">
      <c r="A22" s="4" t="s">
        <v>22</v>
      </c>
      <c r="B22" s="5">
        <v>15</v>
      </c>
      <c r="C22" s="16">
        <v>7924</v>
      </c>
      <c r="D22" s="16">
        <f t="shared" si="0"/>
        <v>55468</v>
      </c>
      <c r="E22" s="7"/>
    </row>
    <row r="23" spans="1:5" x14ac:dyDescent="0.25">
      <c r="A23" s="4" t="s">
        <v>23</v>
      </c>
      <c r="B23" s="5">
        <v>20</v>
      </c>
      <c r="C23" s="16">
        <v>9212</v>
      </c>
      <c r="D23" s="16">
        <f t="shared" si="0"/>
        <v>64484</v>
      </c>
      <c r="E23" s="7"/>
    </row>
    <row r="24" spans="1:5" x14ac:dyDescent="0.25">
      <c r="A24" s="4" t="s">
        <v>24</v>
      </c>
      <c r="B24" s="5">
        <v>30</v>
      </c>
      <c r="C24" s="16">
        <v>11906</v>
      </c>
      <c r="D24" s="16">
        <f t="shared" si="0"/>
        <v>83342</v>
      </c>
      <c r="E24" s="7"/>
    </row>
    <row r="25" spans="1:5" x14ac:dyDescent="0.25">
      <c r="A25" s="4" t="s">
        <v>25</v>
      </c>
      <c r="B25" s="5">
        <v>15</v>
      </c>
      <c r="C25" s="16">
        <v>2186</v>
      </c>
      <c r="D25" s="16">
        <f t="shared" si="0"/>
        <v>15302</v>
      </c>
      <c r="E25" s="7"/>
    </row>
    <row r="26" spans="1:5" x14ac:dyDescent="0.25">
      <c r="A26" s="4" t="s">
        <v>26</v>
      </c>
      <c r="B26" s="5">
        <v>4</v>
      </c>
      <c r="C26" s="16">
        <v>14505</v>
      </c>
      <c r="D26" s="16">
        <f t="shared" si="0"/>
        <v>101535</v>
      </c>
      <c r="E26" s="7"/>
    </row>
    <row r="27" spans="1:5" x14ac:dyDescent="0.25">
      <c r="A27" s="4" t="s">
        <v>27</v>
      </c>
      <c r="B27" s="5">
        <v>1</v>
      </c>
      <c r="C27" s="16">
        <v>7180</v>
      </c>
      <c r="D27" s="16">
        <f t="shared" si="0"/>
        <v>50260</v>
      </c>
      <c r="E27" s="7"/>
    </row>
    <row r="28" spans="1:5" x14ac:dyDescent="0.25">
      <c r="A28" s="4" t="s">
        <v>28</v>
      </c>
      <c r="B28" s="5">
        <v>4</v>
      </c>
      <c r="C28" s="16">
        <v>7536</v>
      </c>
      <c r="D28" s="16">
        <f t="shared" si="0"/>
        <v>52752</v>
      </c>
      <c r="E28" s="7"/>
    </row>
    <row r="29" spans="1:5" x14ac:dyDescent="0.25">
      <c r="A29" s="4" t="s">
        <v>29</v>
      </c>
      <c r="B29" s="5">
        <v>4</v>
      </c>
      <c r="C29" s="16">
        <v>4749</v>
      </c>
      <c r="D29" s="16">
        <f t="shared" si="0"/>
        <v>33243</v>
      </c>
      <c r="E29" s="7"/>
    </row>
    <row r="30" spans="1:5" x14ac:dyDescent="0.25">
      <c r="A30" s="4" t="s">
        <v>30</v>
      </c>
      <c r="B30" s="5">
        <v>30</v>
      </c>
      <c r="C30" s="16">
        <v>11345</v>
      </c>
      <c r="D30" s="16">
        <f t="shared" si="0"/>
        <v>79415</v>
      </c>
      <c r="E30" s="7"/>
    </row>
    <row r="31" spans="1:5" x14ac:dyDescent="0.25">
      <c r="A31" s="4" t="s">
        <v>31</v>
      </c>
      <c r="B31" s="5">
        <v>4</v>
      </c>
      <c r="C31" s="16">
        <v>8245</v>
      </c>
      <c r="D31" s="16">
        <f t="shared" si="0"/>
        <v>57715</v>
      </c>
      <c r="E31" s="7"/>
    </row>
    <row r="32" spans="1:5" x14ac:dyDescent="0.25">
      <c r="A32" s="4" t="s">
        <v>32</v>
      </c>
      <c r="B32" s="5">
        <v>160</v>
      </c>
      <c r="C32" s="16">
        <v>17436</v>
      </c>
      <c r="D32" s="16">
        <f t="shared" si="0"/>
        <v>122052</v>
      </c>
      <c r="E32" s="7"/>
    </row>
    <row r="33" spans="1:7" x14ac:dyDescent="0.25">
      <c r="A33" s="17" t="s">
        <v>33</v>
      </c>
      <c r="B33" s="18"/>
      <c r="C33" s="19">
        <f>SUM(C21:C32)</f>
        <v>112081</v>
      </c>
      <c r="D33" s="19">
        <f>SUM(D21:D32)</f>
        <v>784567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8933058</v>
      </c>
      <c r="D46" s="16">
        <f>+C46*7</f>
        <v>62531406</v>
      </c>
      <c r="F46" s="33">
        <v>175158</v>
      </c>
      <c r="G46" s="33"/>
    </row>
    <row r="47" spans="1:7" x14ac:dyDescent="0.25">
      <c r="A47" s="4" t="s">
        <v>46</v>
      </c>
      <c r="B47" s="5">
        <v>109</v>
      </c>
      <c r="C47" s="16">
        <f>+F46*B47</f>
        <v>19092222</v>
      </c>
      <c r="D47" s="16">
        <f>+C47*7</f>
        <v>133645554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28025280</v>
      </c>
      <c r="D48" s="11">
        <f>SUM(D46:D47)</f>
        <v>196176960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4750658</v>
      </c>
      <c r="D52" s="16">
        <f>+C52*7</f>
        <v>33254606</v>
      </c>
    </row>
    <row r="53" spans="1:4" x14ac:dyDescent="0.25">
      <c r="A53" s="17" t="s">
        <v>51</v>
      </c>
      <c r="B53" s="23"/>
      <c r="C53" s="19">
        <f>+C51+C52</f>
        <v>4861591</v>
      </c>
      <c r="D53" s="19">
        <f>SUM(D51:D52)</f>
        <v>34031137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4797646</v>
      </c>
      <c r="D60" s="20">
        <f>+C60*7</f>
        <v>33583522</v>
      </c>
    </row>
    <row r="61" spans="1:4" x14ac:dyDescent="0.25">
      <c r="A61" s="17" t="s">
        <v>57</v>
      </c>
      <c r="B61" s="23"/>
      <c r="C61" s="19">
        <f>+C60</f>
        <v>4797646</v>
      </c>
      <c r="D61" s="19">
        <f>SUM(D60)</f>
        <v>33583522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58703785</v>
      </c>
      <c r="D64" s="22">
        <f>+ROUND(D33+D43+D48+D53+D57+D61,0)</f>
        <v>410926495</v>
      </c>
    </row>
    <row r="66" spans="1:4" x14ac:dyDescent="0.25">
      <c r="A66" s="1" t="s">
        <v>59</v>
      </c>
      <c r="B66" s="28">
        <f>+F5+C14+D64</f>
        <v>419358981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PUTUMAYO 19 DÍAS 2017</vt:lpstr>
      <vt:lpstr>PUTUMAYO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2017-08-28T04:10:42Z</dcterms:created>
  <dcterms:modified xsi:type="dcterms:W3CDTF">2017-09-01T16:20:32Z</dcterms:modified>
</cp:coreProperties>
</file>